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steveward/Lean Construct Dropbox/Lean Construct  Team Folder/LCL Website/2021 Website refresh/Resourses &amp; downloads/"/>
    </mc:Choice>
  </mc:AlternateContent>
  <xr:revisionPtr revIDLastSave="0" documentId="13_ncr:1_{CCE32C86-DD95-C345-97A9-B0035ABE351E}" xr6:coauthVersionLast="47" xr6:coauthVersionMax="47" xr10:uidLastSave="{00000000-0000-0000-0000-000000000000}"/>
  <bookViews>
    <workbookView xWindow="2320" yWindow="500" windowWidth="42420" windowHeight="26940" xr2:uid="{5B0043F2-27CD-AA45-AB85-2BDA902E330E}"/>
  </bookViews>
  <sheets>
    <sheet name="Maturity Matrix ISO 18404 Lean " sheetId="1" r:id="rId1"/>
    <sheet name="Summary" sheetId="2" r:id="rId2"/>
    <sheet name="Guidanc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 l="1"/>
  <c r="L24" i="1"/>
  <c r="K24" i="1"/>
  <c r="J24" i="1"/>
  <c r="M22" i="1"/>
  <c r="L22" i="1"/>
  <c r="K22" i="1"/>
  <c r="J22" i="1"/>
  <c r="M20" i="1"/>
  <c r="L20" i="1"/>
  <c r="K20" i="1"/>
  <c r="J20" i="1"/>
  <c r="I19" i="1" s="1"/>
  <c r="O19" i="1" s="1"/>
  <c r="M18" i="1"/>
  <c r="L18" i="1"/>
  <c r="K18" i="1"/>
  <c r="J18" i="1"/>
  <c r="M16" i="1"/>
  <c r="L16" i="1"/>
  <c r="K16" i="1"/>
  <c r="J16" i="1"/>
  <c r="M14" i="1"/>
  <c r="L14" i="1"/>
  <c r="K14" i="1"/>
  <c r="J14" i="1"/>
  <c r="M12" i="1"/>
  <c r="L12" i="1"/>
  <c r="K12" i="1"/>
  <c r="J12" i="1"/>
  <c r="M10" i="1"/>
  <c r="L10" i="1"/>
  <c r="K10" i="1"/>
  <c r="J10" i="1"/>
  <c r="M8" i="1"/>
  <c r="L8" i="1"/>
  <c r="K8" i="1"/>
  <c r="J8" i="1"/>
  <c r="M6" i="1"/>
  <c r="L6" i="1"/>
  <c r="K6" i="1"/>
  <c r="J6" i="1"/>
  <c r="I13" i="1" l="1"/>
  <c r="O13" i="1" s="1"/>
  <c r="I21" i="1"/>
  <c r="O21" i="1" s="1"/>
  <c r="I17" i="1"/>
  <c r="O17" i="1" s="1"/>
  <c r="I9" i="1"/>
  <c r="O9" i="1" s="1"/>
  <c r="I5" i="1"/>
  <c r="O5" i="1" s="1"/>
  <c r="I2" i="2" l="1"/>
</calcChain>
</file>

<file path=xl/sharedStrings.xml><?xml version="1.0" encoding="utf-8"?>
<sst xmlns="http://schemas.openxmlformats.org/spreadsheetml/2006/main" count="94" uniqueCount="84">
  <si>
    <t>Focus Area</t>
  </si>
  <si>
    <t>Purpose &amp; Strategy</t>
  </si>
  <si>
    <t>Question</t>
  </si>
  <si>
    <t>Current Assessment</t>
  </si>
  <si>
    <t>Why is your organisation pursuing Lean?</t>
  </si>
  <si>
    <t>Does your organisation have a clear strategy for Lean?</t>
  </si>
  <si>
    <t>Clear documented and maintained strategy with objectives for approach &amp; deployment</t>
  </si>
  <si>
    <t>Directional strategy based on a general interest in improvement</t>
  </si>
  <si>
    <t>Resources</t>
  </si>
  <si>
    <t>Appropriately defined, provided and maintained throughout the organisation</t>
  </si>
  <si>
    <t>Generally adequate throughout although not defined apriori</t>
  </si>
  <si>
    <t>Measurement</t>
  </si>
  <si>
    <t>Fact Based Improvement</t>
  </si>
  <si>
    <t>Competencies of Key Personnel</t>
  </si>
  <si>
    <t>Body of Knowledge and Training</t>
  </si>
  <si>
    <t>Does the organisation</t>
  </si>
  <si>
    <t>Has the organisation</t>
  </si>
  <si>
    <t>Defined, achieved and maintained</t>
  </si>
  <si>
    <t>Achieved through a system of appropriate defined and maintained deployment metrics and targets</t>
  </si>
  <si>
    <t>Adopted generic bodies of knowledge for its key Lean personnel</t>
  </si>
  <si>
    <t>Allowed individual key Lean  personnel to define their own personal body of knowledge requirements</t>
  </si>
  <si>
    <t>No defined body of knowledge</t>
  </si>
  <si>
    <t>Established adequate mechanisms to achieve and verify the achievement of the required competencies for each member of each category of its key Lean  personnel, and to provide a repository of timely evidence</t>
  </si>
  <si>
    <t>No adequate mechanisms to achieve the required competencies for its key Lean personnel.</t>
  </si>
  <si>
    <t>No adequate mechanisms to verify the achievement of the required competencies for its key Lean personnel</t>
  </si>
  <si>
    <t>No structured repository of evidence of the achievement of the required competencies for its key Lean personnel</t>
  </si>
  <si>
    <t>Adopted a generic body of knowledge, or training curriculum, supposed to support the competency requirements for each category of its key Lean personnel</t>
  </si>
  <si>
    <t>Have no clear approach.</t>
  </si>
  <si>
    <t>Defined the body of knowledge, and the training and development plans required, for each category of its key Lean personnel to meet the required competency and objective requirements</t>
  </si>
  <si>
    <t>No clear approach to defining the competences and objectives required for its key Lean personnel</t>
  </si>
  <si>
    <t>Identified team members with apriori developed competences, that it relies on as its key Lean personnel</t>
  </si>
  <si>
    <t>Defined and maintained the competences and objectives required for each category of its key Lean  personnel, e.g.  Lean Practitioners &amp; Lean Leaders</t>
  </si>
  <si>
    <t>Have a non-systematic approach</t>
  </si>
  <si>
    <t>Have an approach that is in general adequate, although not fully systematic</t>
  </si>
  <si>
    <t>Have an overall systematic approach to the measurement, analysis and improvement of the whole Lean  programme and the resources required to support it?</t>
  </si>
  <si>
    <t xml:space="preserve"> Not used.</t>
  </si>
  <si>
    <t>Used haphazardly</t>
  </si>
  <si>
    <t xml:space="preserve"> Provide a general ‘sanity check’ on progress with occasional adjustments to direction</t>
  </si>
  <si>
    <t>Review progress against the targets and adjust deployment in accordance with the defined strategy for Lean, and to continually improve</t>
  </si>
  <si>
    <t xml:space="preserve"> Haphazard.</t>
  </si>
  <si>
    <t>Largely adequate but variable</t>
  </si>
  <si>
    <t>In general, adequate although not fully systematic</t>
  </si>
  <si>
    <t>Limited.</t>
  </si>
  <si>
    <t>Largely adequate but variable and not necessarily maintained fully</t>
  </si>
  <si>
    <t>Generally adequate although generic &amp; not fully defined</t>
  </si>
  <si>
    <t>Adequate to allow some improvement to take place</t>
  </si>
  <si>
    <t>Inadequate.</t>
  </si>
  <si>
    <t>Score</t>
  </si>
  <si>
    <t>Not sure but others are doing it.</t>
  </si>
  <si>
    <t>It is explicitly linked to our organisational objectives &amp; strategy</t>
  </si>
  <si>
    <t>We want to limit waste &amp; use resources well</t>
  </si>
  <si>
    <t>We have a general interest in improvement</t>
  </si>
  <si>
    <t>Not really, we are just "testing the water"</t>
  </si>
  <si>
    <t>We have a waste minimisation/ resource utilisation stategy</t>
  </si>
  <si>
    <t>Tot</t>
  </si>
  <si>
    <t>max</t>
  </si>
  <si>
    <t xml:space="preserve"> Examples</t>
  </si>
  <si>
    <t xml:space="preserve">4.1 - Education &amp; Training. 4.2 Skills &amp; Competency. 4.2.1 Lean. </t>
  </si>
  <si>
    <t>Link With ISO 18404 Requirements</t>
  </si>
  <si>
    <t>Instructions</t>
  </si>
  <si>
    <t>Based on your answers in tab one, the graph above displays your state of readiness to achieve certification ISO 18404</t>
  </si>
  <si>
    <t xml:space="preserve">Read the questions and insert a 1 in the blue box that is closest to your current organisational situation. Only use one blue  box per row. </t>
  </si>
  <si>
    <t>5.2 Adequacy of the organisations Lean strategy (a). (Defined objectives, the approach and deployment)</t>
  </si>
  <si>
    <t>5.2 Adequacy of the organisations Lean strategy (b). (Defined &amp; maintained plans of action)</t>
  </si>
  <si>
    <t xml:space="preserve">Documented business plan that explains the purpose and reason for improvement activity </t>
  </si>
  <si>
    <t>Quantified target improvements with timescales in business plan / strategy document, together with the planned deployment/appproach and how this is monitored.</t>
  </si>
  <si>
    <t>Organogramme showing deployment of Lean Expertise. i.e. practitioners, Leaders &amp; Lean Expert &amp; how/why this is sufficient to meet the objectives.</t>
  </si>
  <si>
    <t xml:space="preserve">5.4 Adequacy of the skills and competencies of the key personel </t>
  </si>
  <si>
    <t>Certified Lean Leaders and or experts that can demonstrate up to date competence to tables B1,B2 or B3 as appropriate, and how this is maintained.</t>
  </si>
  <si>
    <t>5.5 Adequacy and continual improvement of organisational deployment</t>
  </si>
  <si>
    <t xml:space="preserve">Reviewing progress/achievement using appropriate data </t>
  </si>
  <si>
    <t>Deployment plan showing how improvement projects link to the delivery of higher objectives/kpis. Examples of quantified improvements in Practitioner portfolios. Suitable review process to measure progress</t>
  </si>
  <si>
    <t>The organisation must have a defined body of knowledge appropriate to its own lean deployment that also meets the knowledge requirements outlined in tables B1,B2 &amp; B3 iso18404. For example training materials that it has developed or adopted that meet the standard</t>
  </si>
  <si>
    <t>5.3 (b) 6.2 Provision of Resources. 6.3 Ongoing monitoring of requirements.</t>
  </si>
  <si>
    <t>Tables B1, B2 &amp; B3. Knowledge &amp; competencies for Lean Practitioners, Leaders &amp; Experts</t>
  </si>
  <si>
    <t>Show how the skills of key lean personel are verified and kept up to date. Training records, e-portfolios. Reviewed internally once a year and externally every three years</t>
  </si>
  <si>
    <t>Overall Readiness Score</t>
  </si>
  <si>
    <t>Using Kpis based on appropriate sample sizes &amp; data, setting appropriate targets against these</t>
  </si>
  <si>
    <t>Are the resources and organisational architecture necessary for implementation of Lean in place?</t>
  </si>
  <si>
    <t>Are the required skills and competences of the key Lean personnel in the organisation in place?</t>
  </si>
  <si>
    <t>How is information from measurement used?</t>
  </si>
  <si>
    <t>Is there measurement of the adequacy &amp; improvement of Lean deployment?</t>
  </si>
  <si>
    <t>Certified Personnel to Practitioner ,Leader &amp; Expert Level as appropriate. It is permissable to append an external Lean Expert to the ISO 18404 system. All Portfolios must be available and up to date. In line with tables B1,B2 &amp;B3 in iso18404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</si>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</sst>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0" fillId="0" borderId="0" xfId="0" applyAlignment="1">
      <alignment wrapText="1"/>
    </xf>
    <xf numFmtId="0" fontId="2" fillId="0" borderId="1" xfId="0" applyFont="1" applyBorder="1"/>
    <xf numFmtId="0" fontId="2" fillId="0" borderId="1" xfId="0" applyFont="1" applyBorder="1" applyAlignment="1">
      <alignment horizontal="center"/>
    </xf>
    <xf numFmtId="0" fontId="7" fillId="4" borderId="48" xfId="0" applyFont="1" applyFill="1" applyBorder="1" applyAlignment="1">
      <alignment horizontal="center" vertical="center"/>
    </xf>
    <xf numFmtId="0" fontId="6" fillId="4" borderId="49"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2" fillId="0" borderId="0" xfId="0" applyFont="1" applyAlignment="1">
      <alignment horizontal="center"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9" fontId="2" fillId="0" borderId="26" xfId="0" applyNumberFormat="1" applyFont="1" applyBorder="1" applyAlignment="1">
      <alignment horizontal="center"/>
    </xf>
    <xf numFmtId="0" fontId="2" fillId="0" borderId="28" xfId="0" applyFont="1" applyBorder="1" applyAlignment="1">
      <alignment horizont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0" xfId="0" applyBorder="1"/>
    <xf numFmtId="0" fontId="0" fillId="0" borderId="0" xfId="0" applyProtection="1">
      <protection locked="0"/>
    </xf>
    <xf numFmtId="0" fontId="4" fillId="2" borderId="5" xfId="0" applyFont="1" applyFill="1" applyBorder="1" applyAlignment="1" applyProtection="1">
      <alignment wrapText="1"/>
      <protection locked="0"/>
    </xf>
    <xf numFmtId="0" fontId="4" fillId="2" borderId="6"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0" fillId="2" borderId="39" xfId="0" applyFill="1" applyBorder="1" applyProtection="1">
      <protection locked="0"/>
    </xf>
    <xf numFmtId="0" fontId="0" fillId="0" borderId="0" xfId="0"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31"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33" xfId="0" applyBorder="1" applyAlignment="1" applyProtection="1">
      <alignment horizontal="center" wrapText="1"/>
      <protection locked="0"/>
    </xf>
    <xf numFmtId="9" fontId="0" fillId="0" borderId="20" xfId="1" applyFont="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1" xfId="0" applyBorder="1" applyAlignment="1" applyProtection="1">
      <alignment wrapText="1"/>
      <protection locked="0"/>
    </xf>
    <xf numFmtId="0" fontId="0" fillId="0" borderId="1" xfId="0" applyBorder="1" applyAlignment="1" applyProtection="1">
      <alignment wrapText="1"/>
      <protection locked="0"/>
    </xf>
    <xf numFmtId="9" fontId="0" fillId="0" borderId="22" xfId="1"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28"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3" xfId="0" applyBorder="1" applyAlignment="1" applyProtection="1">
      <alignment wrapText="1"/>
      <protection locked="0"/>
    </xf>
    <xf numFmtId="0" fontId="0" fillId="0" borderId="3" xfId="0" applyBorder="1" applyAlignment="1" applyProtection="1">
      <alignment wrapText="1"/>
      <protection locked="0"/>
    </xf>
    <xf numFmtId="9" fontId="0" fillId="0" borderId="24" xfId="1" applyFont="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9" fontId="0" fillId="0" borderId="14" xfId="1" applyFont="1" applyBorder="1" applyAlignment="1" applyProtection="1">
      <alignment horizontal="center" vertical="center" wrapText="1"/>
      <protection locked="0"/>
    </xf>
    <xf numFmtId="9" fontId="0" fillId="0" borderId="15" xfId="1" applyFont="1" applyBorder="1" applyAlignment="1" applyProtection="1">
      <alignment horizontal="center" vertical="center" wrapText="1"/>
      <protection locked="0"/>
    </xf>
    <xf numFmtId="0" fontId="0" fillId="0" borderId="30" xfId="0" applyBorder="1" applyAlignment="1" applyProtection="1">
      <alignment wrapText="1"/>
      <protection locked="0"/>
    </xf>
    <xf numFmtId="0" fontId="0" fillId="2" borderId="12" xfId="0" applyFill="1" applyBorder="1" applyAlignment="1" applyProtection="1">
      <alignment horizontal="center" vertical="center" wrapText="1"/>
      <protection locked="0"/>
    </xf>
    <xf numFmtId="0" fontId="0" fillId="3" borderId="3" xfId="0" applyFill="1" applyBorder="1" applyAlignment="1" applyProtection="1">
      <alignment wrapText="1"/>
      <protection locked="0"/>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ln>
                  <a:solidFill>
                    <a:schemeClr val="accent1"/>
                  </a:solidFill>
                </a:ln>
                <a:solidFill>
                  <a:schemeClr val="tx1"/>
                </a:solidFill>
                <a:latin typeface="+mn-lt"/>
                <a:ea typeface="+mn-ea"/>
                <a:cs typeface="+mn-cs"/>
              </a:defRPr>
            </a:pPr>
            <a:r>
              <a:rPr lang="en-US"/>
              <a:t>Summary</a:t>
            </a:r>
          </a:p>
        </c:rich>
      </c:tx>
      <c:overlay val="0"/>
      <c:spPr>
        <a:noFill/>
        <a:ln>
          <a:noFill/>
        </a:ln>
        <a:effectLst/>
      </c:spPr>
      <c:txPr>
        <a:bodyPr rot="0" spcFirstLastPara="1" vertOverflow="ellipsis" vert="horz" wrap="square" anchor="ctr" anchorCtr="1"/>
        <a:lstStyle/>
        <a:p>
          <a:pPr>
            <a:defRPr sz="2400" b="0" i="0" u="none" strike="noStrike" kern="1200" spc="0" baseline="0">
              <a:ln>
                <a:solidFill>
                  <a:schemeClr val="accent1"/>
                </a:solidFill>
              </a:ln>
              <a:solidFill>
                <a:schemeClr val="tx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'Maturity Matrix ISO 18404 Lean '!$B$5:$B$24</c:f>
              <c:strCache>
                <c:ptCount val="17"/>
                <c:pt idx="0">
                  <c:v>Purpose &amp; Strategy</c:v>
                </c:pt>
                <c:pt idx="4">
                  <c:v>Resources</c:v>
                </c:pt>
                <c:pt idx="8">
                  <c:v>Measurement</c:v>
                </c:pt>
                <c:pt idx="12">
                  <c:v>Fact Based Improvement</c:v>
                </c:pt>
                <c:pt idx="14">
                  <c:v>Competencies of Key Personnel</c:v>
                </c:pt>
                <c:pt idx="16">
                  <c:v>Body of Knowledge and Training</c:v>
                </c:pt>
              </c:strCache>
            </c:strRef>
          </c:cat>
          <c:val>
            <c:numRef>
              <c:f>'Maturity Matrix ISO 18404 Lean '!$O$5:$O$24</c:f>
              <c:numCache>
                <c:formatCode>0%</c:formatCode>
                <c:ptCount val="20"/>
                <c:pt idx="0">
                  <c:v>0.625</c:v>
                </c:pt>
                <c:pt idx="4">
                  <c:v>0.625</c:v>
                </c:pt>
                <c:pt idx="8">
                  <c:v>0.75</c:v>
                </c:pt>
                <c:pt idx="12">
                  <c:v>0.5</c:v>
                </c:pt>
                <c:pt idx="14">
                  <c:v>0.75</c:v>
                </c:pt>
                <c:pt idx="16">
                  <c:v>0.625</c:v>
                </c:pt>
              </c:numCache>
            </c:numRef>
          </c:val>
          <c:extLst>
            <c:ext xmlns:c16="http://schemas.microsoft.com/office/drawing/2014/chart" uri="{C3380CC4-5D6E-409C-BE32-E72D297353CC}">
              <c16:uniqueId val="{00000000-C1FC-7F49-9AB2-0D751DA8B59E}"/>
            </c:ext>
          </c:extLst>
        </c:ser>
        <c:dLbls>
          <c:showLegendKey val="0"/>
          <c:showVal val="0"/>
          <c:showCatName val="0"/>
          <c:showSerName val="0"/>
          <c:showPercent val="0"/>
          <c:showBubbleSize val="0"/>
        </c:dLbls>
        <c:gapWidth val="0"/>
        <c:overlap val="1"/>
        <c:axId val="720289727"/>
        <c:axId val="720291407"/>
      </c:barChart>
      <c:catAx>
        <c:axId val="7202897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ln>
                  <a:solidFill>
                    <a:schemeClr val="accent1"/>
                  </a:solidFill>
                </a:ln>
                <a:solidFill>
                  <a:schemeClr val="tx1"/>
                </a:solidFill>
                <a:latin typeface="+mn-lt"/>
                <a:ea typeface="+mn-ea"/>
                <a:cs typeface="+mn-cs"/>
              </a:defRPr>
            </a:pPr>
            <a:endParaRPr lang="en-US"/>
          </a:p>
        </c:txPr>
        <c:crossAx val="720291407"/>
        <c:crosses val="autoZero"/>
        <c:auto val="1"/>
        <c:lblAlgn val="ctr"/>
        <c:lblOffset val="100"/>
        <c:noMultiLvlLbl val="0"/>
      </c:catAx>
      <c:valAx>
        <c:axId val="720291407"/>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ln>
                  <a:solidFill>
                    <a:schemeClr val="accent1"/>
                  </a:solidFill>
                </a:ln>
                <a:solidFill>
                  <a:schemeClr val="tx1"/>
                </a:solidFill>
                <a:latin typeface="+mn-lt"/>
                <a:ea typeface="+mn-ea"/>
                <a:cs typeface="+mn-cs"/>
              </a:defRPr>
            </a:pPr>
            <a:endParaRPr lang="en-US"/>
          </a:p>
        </c:txPr>
        <c:crossAx val="720289727"/>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2000" baseline="0">
          <a:ln>
            <a:solidFill>
              <a:schemeClr val="accent1"/>
            </a:solidFill>
          </a:ln>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2</xdr:col>
      <xdr:colOff>165100</xdr:colOff>
      <xdr:row>1</xdr:row>
      <xdr:rowOff>234685</xdr:rowOff>
    </xdr:to>
    <xdr:pic>
      <xdr:nvPicPr>
        <xdr:cNvPr id="3" name="Picture 2">
          <a:extLst>
            <a:ext uri="{FF2B5EF4-FFF2-40B4-BE49-F238E27FC236}">
              <a16:creationId xmlns:a16="http://schemas.microsoft.com/office/drawing/2014/main" id="{7F1F3CDB-725A-02FD-CA9D-4CC286C10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1536700" cy="895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139700</xdr:rowOff>
    </xdr:from>
    <xdr:to>
      <xdr:col>14</xdr:col>
      <xdr:colOff>723900</xdr:colOff>
      <xdr:row>41</xdr:row>
      <xdr:rowOff>127000</xdr:rowOff>
    </xdr:to>
    <xdr:graphicFrame macro="">
      <xdr:nvGraphicFramePr>
        <xdr:cNvPr id="5" name="Chart 4">
          <a:extLst>
            <a:ext uri="{FF2B5EF4-FFF2-40B4-BE49-F238E27FC236}">
              <a16:creationId xmlns:a16="http://schemas.microsoft.com/office/drawing/2014/main" id="{E576ACAC-26F1-1C49-BFCF-6554BAE16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114300</xdr:colOff>
      <xdr:row>5</xdr:row>
      <xdr:rowOff>38100</xdr:rowOff>
    </xdr:from>
    <xdr:to>
      <xdr:col>3</xdr:col>
      <xdr:colOff>0</xdr:colOff>
      <xdr:row>9</xdr:row>
      <xdr:rowOff>120385</xdr:rowOff>
    </xdr:to>
    <xdr:pic>
      <xdr:nvPicPr>
        <xdr:cNvPr id="2" name="Picture 1">
          <a:extLst>
            <a:ext uri="{FF2B5EF4-FFF2-40B4-BE49-F238E27FC236}">
              <a16:creationId xmlns:a16="http://schemas.microsoft.com/office/drawing/2014/main" id="{DAA93D1E-8B58-DA4C-ABFE-3E988E25F5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800" y="1079500"/>
          <a:ext cx="1536700" cy="895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707971</xdr:colOff>
      <xdr:row>4</xdr:row>
      <xdr:rowOff>281611</xdr:rowOff>
    </xdr:to>
    <xdr:pic>
      <xdr:nvPicPr>
        <xdr:cNvPr id="2" name="Picture 1">
          <a:extLst>
            <a:ext uri="{FF2B5EF4-FFF2-40B4-BE49-F238E27FC236}">
              <a16:creationId xmlns:a16="http://schemas.microsoft.com/office/drawing/2014/main" id="{F853563F-4F53-9945-A236-5D8F08181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220" y="204492"/>
          <a:ext cx="1536700" cy="8950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0D753-25B1-C940-AE4D-ED93593B6C8E}">
  <dimension ref="A1:Q38"/>
  <sheetViews>
    <sheetView showGridLines="0" tabSelected="1" zoomScaleNormal="100" workbookViewId="0">
      <selection activeCell="R15" sqref="R15"/>
    </sheetView>
  </sheetViews>
  <sheetFormatPr baseColWidth="10" defaultRowHeight="16" x14ac:dyDescent="0.2"/>
  <cols>
    <col min="1" max="1" width="4.83203125" customWidth="1"/>
    <col min="2" max="2" width="13.33203125" customWidth="1"/>
    <col min="3" max="3" width="3.1640625" bestFit="1" customWidth="1"/>
    <col min="4" max="4" width="34" customWidth="1"/>
    <col min="5" max="5" width="27.5" customWidth="1"/>
    <col min="6" max="6" width="37.1640625" customWidth="1"/>
    <col min="7" max="7" width="41" customWidth="1"/>
    <col min="8" max="8" width="53.6640625" customWidth="1"/>
    <col min="9" max="9" width="0" hidden="1" customWidth="1"/>
    <col min="10" max="10" width="8" hidden="1" customWidth="1"/>
    <col min="11" max="11" width="4.1640625" hidden="1" customWidth="1"/>
    <col min="12" max="12" width="4.6640625" hidden="1" customWidth="1"/>
    <col min="13" max="13" width="3.6640625" hidden="1" customWidth="1"/>
    <col min="14" max="14" width="9" hidden="1" customWidth="1"/>
    <col min="15" max="15" width="4.6640625" bestFit="1" customWidth="1"/>
    <col min="16" max="16" width="25.83203125" customWidth="1"/>
    <col min="17" max="17" width="38" customWidth="1"/>
  </cols>
  <sheetData>
    <row r="1" spans="1:17" ht="56" customHeight="1" thickBot="1" x14ac:dyDescent="0.25"/>
    <row r="2" spans="1:17" ht="30" customHeight="1" thickBot="1" x14ac:dyDescent="0.25">
      <c r="D2" s="4" t="s">
        <v>59</v>
      </c>
      <c r="E2" s="5" t="s">
        <v>61</v>
      </c>
      <c r="F2" s="6"/>
      <c r="G2" s="6"/>
      <c r="H2" s="7"/>
    </row>
    <row r="3" spans="1:17" ht="7" customHeight="1" thickBot="1" x14ac:dyDescent="0.25"/>
    <row r="4" spans="1:17" ht="52" customHeight="1" thickBot="1" x14ac:dyDescent="0.3">
      <c r="A4" s="47"/>
      <c r="B4" s="48" t="s">
        <v>0</v>
      </c>
      <c r="C4" s="49" t="s">
        <v>83</v>
      </c>
      <c r="D4" s="49" t="s">
        <v>2</v>
      </c>
      <c r="E4" s="50" t="s">
        <v>3</v>
      </c>
      <c r="F4" s="50"/>
      <c r="G4" s="50"/>
      <c r="H4" s="51"/>
      <c r="I4" s="52" t="s">
        <v>47</v>
      </c>
      <c r="J4" s="47"/>
      <c r="K4" s="47"/>
      <c r="L4" s="47"/>
      <c r="M4" s="47"/>
      <c r="N4" s="47" t="s">
        <v>55</v>
      </c>
      <c r="O4" s="53" t="s">
        <v>54</v>
      </c>
    </row>
    <row r="5" spans="1:17" ht="34" x14ac:dyDescent="0.2">
      <c r="A5" s="54">
        <v>1</v>
      </c>
      <c r="B5" s="55" t="s">
        <v>1</v>
      </c>
      <c r="C5" s="56">
        <v>1</v>
      </c>
      <c r="D5" s="56" t="s">
        <v>4</v>
      </c>
      <c r="E5" s="57" t="s">
        <v>48</v>
      </c>
      <c r="F5" s="57" t="s">
        <v>50</v>
      </c>
      <c r="G5" s="57" t="s">
        <v>51</v>
      </c>
      <c r="H5" s="57" t="s">
        <v>49</v>
      </c>
      <c r="I5" s="58">
        <f>SUM(J6:M6,J8:M8)</f>
        <v>5</v>
      </c>
      <c r="J5" s="59"/>
      <c r="K5" s="60"/>
      <c r="L5" s="60"/>
      <c r="M5" s="60"/>
      <c r="N5" s="61"/>
      <c r="O5" s="62">
        <f>I5/8</f>
        <v>0.625</v>
      </c>
      <c r="P5" s="1"/>
      <c r="Q5" s="1"/>
    </row>
    <row r="6" spans="1:17" x14ac:dyDescent="0.2">
      <c r="A6" s="63"/>
      <c r="B6" s="64"/>
      <c r="C6" s="65"/>
      <c r="D6" s="65"/>
      <c r="E6" s="66">
        <v>1</v>
      </c>
      <c r="F6" s="66"/>
      <c r="G6" s="66"/>
      <c r="H6" s="66"/>
      <c r="I6" s="67"/>
      <c r="J6" s="68">
        <f>E6*1</f>
        <v>1</v>
      </c>
      <c r="K6" s="69">
        <f>F6*2</f>
        <v>0</v>
      </c>
      <c r="L6" s="69">
        <f>G6*3</f>
        <v>0</v>
      </c>
      <c r="M6" s="69">
        <f>H6*4</f>
        <v>0</v>
      </c>
      <c r="N6" s="69">
        <v>4</v>
      </c>
      <c r="O6" s="70"/>
      <c r="P6" s="1"/>
    </row>
    <row r="7" spans="1:17" ht="34" x14ac:dyDescent="0.2">
      <c r="A7" s="63"/>
      <c r="B7" s="64"/>
      <c r="C7" s="71">
        <v>2</v>
      </c>
      <c r="D7" s="71" t="s">
        <v>5</v>
      </c>
      <c r="E7" s="72" t="s">
        <v>52</v>
      </c>
      <c r="F7" s="72" t="s">
        <v>53</v>
      </c>
      <c r="G7" s="72" t="s">
        <v>7</v>
      </c>
      <c r="H7" s="72" t="s">
        <v>6</v>
      </c>
      <c r="I7" s="67"/>
      <c r="J7" s="73"/>
      <c r="K7" s="74"/>
      <c r="L7" s="74"/>
      <c r="M7" s="74"/>
      <c r="N7" s="75"/>
      <c r="O7" s="70"/>
      <c r="P7" s="1"/>
      <c r="Q7" s="1"/>
    </row>
    <row r="8" spans="1:17" ht="17" thickBot="1" x14ac:dyDescent="0.25">
      <c r="A8" s="76"/>
      <c r="B8" s="77"/>
      <c r="C8" s="78"/>
      <c r="D8" s="78"/>
      <c r="E8" s="79"/>
      <c r="F8" s="79"/>
      <c r="G8" s="79"/>
      <c r="H8" s="79">
        <v>1</v>
      </c>
      <c r="I8" s="80"/>
      <c r="J8" s="81">
        <f>E8*1</f>
        <v>0</v>
      </c>
      <c r="K8" s="82">
        <f>F8*2</f>
        <v>0</v>
      </c>
      <c r="L8" s="82">
        <f>G8*3</f>
        <v>0</v>
      </c>
      <c r="M8" s="82">
        <f>H8*4</f>
        <v>4</v>
      </c>
      <c r="N8" s="82">
        <v>4</v>
      </c>
      <c r="O8" s="83"/>
      <c r="P8" s="1"/>
    </row>
    <row r="9" spans="1:17" ht="34" x14ac:dyDescent="0.2">
      <c r="A9" s="54">
        <v>2</v>
      </c>
      <c r="B9" s="84" t="s">
        <v>8</v>
      </c>
      <c r="C9" s="85">
        <v>3</v>
      </c>
      <c r="D9" s="85" t="s">
        <v>78</v>
      </c>
      <c r="E9" s="86" t="s">
        <v>46</v>
      </c>
      <c r="F9" s="86" t="s">
        <v>45</v>
      </c>
      <c r="G9" s="86" t="s">
        <v>10</v>
      </c>
      <c r="H9" s="86" t="s">
        <v>9</v>
      </c>
      <c r="I9" s="58">
        <f>SUM(J10:M10,J12:M12)</f>
        <v>5</v>
      </c>
      <c r="J9" s="59"/>
      <c r="K9" s="60"/>
      <c r="L9" s="60"/>
      <c r="M9" s="60"/>
      <c r="N9" s="61"/>
      <c r="O9" s="62">
        <f>I9/8</f>
        <v>0.625</v>
      </c>
      <c r="P9" s="1"/>
      <c r="Q9" s="1"/>
    </row>
    <row r="10" spans="1:17" x14ac:dyDescent="0.2">
      <c r="A10" s="63"/>
      <c r="B10" s="87"/>
      <c r="C10" s="88"/>
      <c r="D10" s="88"/>
      <c r="E10" s="66"/>
      <c r="F10" s="66">
        <v>1</v>
      </c>
      <c r="G10" s="66"/>
      <c r="H10" s="66"/>
      <c r="I10" s="67"/>
      <c r="J10" s="68">
        <f>E10*1</f>
        <v>0</v>
      </c>
      <c r="K10" s="69">
        <f>F10*2</f>
        <v>2</v>
      </c>
      <c r="L10" s="69">
        <f>G10*3</f>
        <v>0</v>
      </c>
      <c r="M10" s="69">
        <f>H10*4</f>
        <v>0</v>
      </c>
      <c r="N10" s="69">
        <v>4</v>
      </c>
      <c r="O10" s="70"/>
      <c r="P10" s="1"/>
    </row>
    <row r="11" spans="1:17" ht="51" customHeight="1" x14ac:dyDescent="0.2">
      <c r="A11" s="63"/>
      <c r="B11" s="87"/>
      <c r="C11" s="89">
        <v>4</v>
      </c>
      <c r="D11" s="89" t="s">
        <v>79</v>
      </c>
      <c r="E11" s="90" t="s">
        <v>42</v>
      </c>
      <c r="F11" s="90" t="s">
        <v>43</v>
      </c>
      <c r="G11" s="90" t="s">
        <v>44</v>
      </c>
      <c r="H11" s="90" t="s">
        <v>17</v>
      </c>
      <c r="I11" s="67"/>
      <c r="J11" s="73"/>
      <c r="K11" s="74"/>
      <c r="L11" s="74"/>
      <c r="M11" s="74"/>
      <c r="N11" s="75"/>
      <c r="O11" s="70"/>
      <c r="P11" s="1"/>
      <c r="Q11" s="1"/>
    </row>
    <row r="12" spans="1:17" ht="17" thickBot="1" x14ac:dyDescent="0.25">
      <c r="A12" s="76"/>
      <c r="B12" s="91"/>
      <c r="C12" s="92"/>
      <c r="D12" s="92"/>
      <c r="E12" s="79"/>
      <c r="F12" s="79"/>
      <c r="G12" s="79">
        <v>1</v>
      </c>
      <c r="H12" s="79"/>
      <c r="I12" s="80"/>
      <c r="J12" s="81">
        <f>E12*1</f>
        <v>0</v>
      </c>
      <c r="K12" s="82">
        <f>F12*2</f>
        <v>0</v>
      </c>
      <c r="L12" s="82">
        <f>G12*3</f>
        <v>3</v>
      </c>
      <c r="M12" s="82">
        <f>H12*4</f>
        <v>0</v>
      </c>
      <c r="N12" s="82">
        <v>4</v>
      </c>
      <c r="O12" s="83"/>
      <c r="P12" s="1"/>
    </row>
    <row r="13" spans="1:17" ht="51" customHeight="1" x14ac:dyDescent="0.2">
      <c r="A13" s="54">
        <v>3</v>
      </c>
      <c r="B13" s="55" t="s">
        <v>11</v>
      </c>
      <c r="C13" s="56">
        <v>5</v>
      </c>
      <c r="D13" s="56" t="s">
        <v>81</v>
      </c>
      <c r="E13" s="57" t="s">
        <v>39</v>
      </c>
      <c r="F13" s="57" t="s">
        <v>40</v>
      </c>
      <c r="G13" s="57" t="s">
        <v>41</v>
      </c>
      <c r="H13" s="57" t="s">
        <v>18</v>
      </c>
      <c r="I13" s="58">
        <f>SUM(J14:M14,J16:M16)</f>
        <v>6</v>
      </c>
      <c r="J13" s="59"/>
      <c r="K13" s="60"/>
      <c r="L13" s="60"/>
      <c r="M13" s="60"/>
      <c r="N13" s="61"/>
      <c r="O13" s="62">
        <f>I13/8</f>
        <v>0.75</v>
      </c>
      <c r="P13" s="1"/>
      <c r="Q13" s="1"/>
    </row>
    <row r="14" spans="1:17" ht="16" customHeight="1" x14ac:dyDescent="0.2">
      <c r="A14" s="63"/>
      <c r="B14" s="64"/>
      <c r="C14" s="65"/>
      <c r="D14" s="65"/>
      <c r="E14" s="66"/>
      <c r="F14" s="66"/>
      <c r="G14" s="66">
        <v>1</v>
      </c>
      <c r="H14" s="66"/>
      <c r="I14" s="67"/>
      <c r="J14" s="68">
        <f>E14*1</f>
        <v>0</v>
      </c>
      <c r="K14" s="69">
        <f>F14*2</f>
        <v>0</v>
      </c>
      <c r="L14" s="69">
        <f>G14*3</f>
        <v>3</v>
      </c>
      <c r="M14" s="69">
        <f>H14*4</f>
        <v>0</v>
      </c>
      <c r="N14" s="69">
        <v>4</v>
      </c>
      <c r="O14" s="70"/>
      <c r="P14" s="1"/>
    </row>
    <row r="15" spans="1:17" ht="62" customHeight="1" x14ac:dyDescent="0.2">
      <c r="A15" s="63"/>
      <c r="B15" s="64"/>
      <c r="C15" s="71">
        <v>6</v>
      </c>
      <c r="D15" s="71" t="s">
        <v>80</v>
      </c>
      <c r="E15" s="72" t="s">
        <v>35</v>
      </c>
      <c r="F15" s="72" t="s">
        <v>36</v>
      </c>
      <c r="G15" s="72" t="s">
        <v>37</v>
      </c>
      <c r="H15" s="72" t="s">
        <v>38</v>
      </c>
      <c r="I15" s="67"/>
      <c r="J15" s="73"/>
      <c r="K15" s="74"/>
      <c r="L15" s="74"/>
      <c r="M15" s="74"/>
      <c r="N15" s="75"/>
      <c r="O15" s="70"/>
      <c r="P15" s="1"/>
      <c r="Q15" s="1"/>
    </row>
    <row r="16" spans="1:17" ht="17" customHeight="1" thickBot="1" x14ac:dyDescent="0.25">
      <c r="A16" s="76"/>
      <c r="B16" s="77"/>
      <c r="C16" s="78"/>
      <c r="D16" s="78"/>
      <c r="E16" s="79"/>
      <c r="F16" s="79"/>
      <c r="G16" s="79">
        <v>1</v>
      </c>
      <c r="H16" s="79"/>
      <c r="I16" s="80"/>
      <c r="J16" s="81">
        <f>E16*1</f>
        <v>0</v>
      </c>
      <c r="K16" s="82">
        <f>F16*2</f>
        <v>0</v>
      </c>
      <c r="L16" s="82">
        <f>G16*3</f>
        <v>3</v>
      </c>
      <c r="M16" s="82">
        <f>H16*4</f>
        <v>0</v>
      </c>
      <c r="N16" s="82">
        <v>4</v>
      </c>
      <c r="O16" s="83"/>
      <c r="P16" s="1"/>
    </row>
    <row r="17" spans="1:17" ht="51" x14ac:dyDescent="0.2">
      <c r="A17" s="54">
        <v>4</v>
      </c>
      <c r="B17" s="84" t="s">
        <v>12</v>
      </c>
      <c r="C17" s="85">
        <v>7</v>
      </c>
      <c r="D17" s="85" t="s">
        <v>15</v>
      </c>
      <c r="E17" s="86" t="s">
        <v>27</v>
      </c>
      <c r="F17" s="86" t="s">
        <v>32</v>
      </c>
      <c r="G17" s="86" t="s">
        <v>33</v>
      </c>
      <c r="H17" s="86" t="s">
        <v>34</v>
      </c>
      <c r="I17" s="58">
        <f>SUM(J18:M18)</f>
        <v>2</v>
      </c>
      <c r="J17" s="59"/>
      <c r="K17" s="60"/>
      <c r="L17" s="60"/>
      <c r="M17" s="60"/>
      <c r="N17" s="61"/>
      <c r="O17" s="93">
        <f>I17/4</f>
        <v>0.5</v>
      </c>
      <c r="P17" s="1"/>
      <c r="Q17" s="1"/>
    </row>
    <row r="18" spans="1:17" ht="17" customHeight="1" thickBot="1" x14ac:dyDescent="0.25">
      <c r="A18" s="76"/>
      <c r="B18" s="91"/>
      <c r="C18" s="92"/>
      <c r="D18" s="92"/>
      <c r="E18" s="79"/>
      <c r="F18" s="79">
        <v>1</v>
      </c>
      <c r="G18" s="79"/>
      <c r="H18" s="79"/>
      <c r="I18" s="80"/>
      <c r="J18" s="81">
        <f>E18*1</f>
        <v>0</v>
      </c>
      <c r="K18" s="82">
        <f>F18*2</f>
        <v>2</v>
      </c>
      <c r="L18" s="82">
        <f>G18*3</f>
        <v>0</v>
      </c>
      <c r="M18" s="82">
        <f>H18*4</f>
        <v>0</v>
      </c>
      <c r="N18" s="82">
        <v>4</v>
      </c>
      <c r="O18" s="94"/>
      <c r="P18" s="1"/>
    </row>
    <row r="19" spans="1:17" ht="75" customHeight="1" x14ac:dyDescent="0.2">
      <c r="A19" s="54">
        <v>5</v>
      </c>
      <c r="B19" s="55" t="s">
        <v>13</v>
      </c>
      <c r="C19" s="56">
        <v>8</v>
      </c>
      <c r="D19" s="56" t="s">
        <v>16</v>
      </c>
      <c r="E19" s="57" t="s">
        <v>29</v>
      </c>
      <c r="F19" s="57" t="s">
        <v>30</v>
      </c>
      <c r="G19" s="57" t="s">
        <v>26</v>
      </c>
      <c r="H19" s="57" t="s">
        <v>31</v>
      </c>
      <c r="I19" s="58">
        <f>SUM(J20:M20)</f>
        <v>3</v>
      </c>
      <c r="J19" s="59"/>
      <c r="K19" s="60"/>
      <c r="L19" s="60"/>
      <c r="M19" s="60"/>
      <c r="N19" s="61"/>
      <c r="O19" s="93">
        <f>I19/4</f>
        <v>0.75</v>
      </c>
      <c r="P19" s="1"/>
      <c r="Q19" s="1"/>
    </row>
    <row r="20" spans="1:17" ht="17" customHeight="1" thickBot="1" x14ac:dyDescent="0.25">
      <c r="A20" s="76"/>
      <c r="B20" s="77"/>
      <c r="C20" s="78"/>
      <c r="D20" s="78"/>
      <c r="E20" s="79"/>
      <c r="F20" s="79">
        <v>0</v>
      </c>
      <c r="G20" s="79">
        <v>1</v>
      </c>
      <c r="H20" s="79"/>
      <c r="I20" s="80"/>
      <c r="J20" s="81">
        <f>E20*1</f>
        <v>0</v>
      </c>
      <c r="K20" s="82">
        <f>F20*2</f>
        <v>0</v>
      </c>
      <c r="L20" s="82">
        <f>G20*3</f>
        <v>3</v>
      </c>
      <c r="M20" s="82">
        <f>H20*4</f>
        <v>0</v>
      </c>
      <c r="N20" s="95">
        <v>4</v>
      </c>
      <c r="O20" s="94"/>
      <c r="P20" s="1"/>
    </row>
    <row r="21" spans="1:17" ht="74" customHeight="1" x14ac:dyDescent="0.2">
      <c r="A21" s="54">
        <v>6</v>
      </c>
      <c r="B21" s="84" t="s">
        <v>14</v>
      </c>
      <c r="C21" s="85">
        <v>9</v>
      </c>
      <c r="D21" s="85" t="s">
        <v>16</v>
      </c>
      <c r="E21" s="86" t="s">
        <v>21</v>
      </c>
      <c r="F21" s="86" t="s">
        <v>20</v>
      </c>
      <c r="G21" s="86" t="s">
        <v>19</v>
      </c>
      <c r="H21" s="86" t="s">
        <v>28</v>
      </c>
      <c r="I21" s="58">
        <f>SUM(J22:M22,J24:M24)</f>
        <v>5</v>
      </c>
      <c r="J21" s="59"/>
      <c r="K21" s="60"/>
      <c r="L21" s="60"/>
      <c r="M21" s="60"/>
      <c r="N21" s="61"/>
      <c r="O21" s="62">
        <f>I21/8</f>
        <v>0.625</v>
      </c>
      <c r="P21" s="1"/>
      <c r="Q21" s="1"/>
    </row>
    <row r="22" spans="1:17" x14ac:dyDescent="0.2">
      <c r="A22" s="63"/>
      <c r="B22" s="87"/>
      <c r="C22" s="88"/>
      <c r="D22" s="88"/>
      <c r="E22" s="66"/>
      <c r="F22" s="66">
        <v>1</v>
      </c>
      <c r="G22" s="66"/>
      <c r="H22" s="66"/>
      <c r="I22" s="67"/>
      <c r="J22" s="68">
        <f>E22*1</f>
        <v>0</v>
      </c>
      <c r="K22" s="69">
        <f>F22*2</f>
        <v>2</v>
      </c>
      <c r="L22" s="69">
        <f>G22*3</f>
        <v>0</v>
      </c>
      <c r="M22" s="69">
        <f>H22*4</f>
        <v>0</v>
      </c>
      <c r="N22" s="69">
        <v>4</v>
      </c>
      <c r="O22" s="70"/>
      <c r="P22" s="1"/>
    </row>
    <row r="23" spans="1:17" ht="73" customHeight="1" x14ac:dyDescent="0.2">
      <c r="A23" s="63"/>
      <c r="B23" s="87"/>
      <c r="C23" s="89">
        <v>10</v>
      </c>
      <c r="D23" s="89" t="s">
        <v>16</v>
      </c>
      <c r="E23" s="96" t="s">
        <v>23</v>
      </c>
      <c r="F23" s="96" t="s">
        <v>24</v>
      </c>
      <c r="G23" s="96" t="s">
        <v>25</v>
      </c>
      <c r="H23" s="96" t="s">
        <v>22</v>
      </c>
      <c r="I23" s="67"/>
      <c r="J23" s="73"/>
      <c r="K23" s="74"/>
      <c r="L23" s="74"/>
      <c r="M23" s="74"/>
      <c r="N23" s="75"/>
      <c r="O23" s="70"/>
      <c r="P23" s="1"/>
      <c r="Q23" s="1"/>
    </row>
    <row r="24" spans="1:17" ht="17" thickBot="1" x14ac:dyDescent="0.25">
      <c r="A24" s="76"/>
      <c r="B24" s="91"/>
      <c r="C24" s="92"/>
      <c r="D24" s="92"/>
      <c r="E24" s="97"/>
      <c r="F24" s="97"/>
      <c r="G24" s="97">
        <v>1</v>
      </c>
      <c r="H24" s="97"/>
      <c r="I24" s="80"/>
      <c r="J24" s="81">
        <f>E24*1</f>
        <v>0</v>
      </c>
      <c r="K24" s="82">
        <f>F24*2</f>
        <v>0</v>
      </c>
      <c r="L24" s="82">
        <f>G24*3</f>
        <v>3</v>
      </c>
      <c r="M24" s="82">
        <f>H24*4</f>
        <v>0</v>
      </c>
      <c r="N24" s="82">
        <v>4</v>
      </c>
      <c r="O24" s="83"/>
      <c r="P24" s="1"/>
    </row>
    <row r="25" spans="1:17" x14ac:dyDescent="0.2">
      <c r="F25" s="1"/>
      <c r="G25" s="1"/>
      <c r="H25" s="46"/>
      <c r="I25" s="46"/>
      <c r="J25" s="46"/>
      <c r="K25" s="46"/>
      <c r="L25" s="46"/>
      <c r="M25" s="46"/>
      <c r="N25" s="46"/>
      <c r="O25" s="46"/>
      <c r="P25" s="1"/>
    </row>
    <row r="26" spans="1:17" ht="56" customHeight="1" x14ac:dyDescent="0.2">
      <c r="F26" s="1"/>
      <c r="G26" s="1"/>
      <c r="H26" s="46"/>
      <c r="I26" s="46"/>
      <c r="J26" s="46"/>
      <c r="K26" s="46"/>
      <c r="L26" s="46"/>
      <c r="M26" s="46"/>
      <c r="N26" s="46"/>
      <c r="O26" s="46"/>
      <c r="P26" s="1"/>
    </row>
    <row r="27" spans="1:17" x14ac:dyDescent="0.2">
      <c r="F27" s="1"/>
      <c r="G27" s="1"/>
      <c r="H27" s="46"/>
      <c r="I27" s="46"/>
      <c r="J27" s="46"/>
      <c r="K27" s="46"/>
      <c r="L27" s="46"/>
      <c r="M27" s="46"/>
      <c r="N27" s="46"/>
      <c r="O27" s="46"/>
      <c r="P27" s="1"/>
    </row>
    <row r="28" spans="1:17" x14ac:dyDescent="0.2">
      <c r="D28" s="1"/>
      <c r="F28" s="1"/>
      <c r="G28" s="1"/>
      <c r="H28" s="46"/>
      <c r="I28" s="46"/>
      <c r="J28" s="46"/>
      <c r="K28" s="46"/>
      <c r="L28" s="46"/>
      <c r="M28" s="46"/>
      <c r="N28" s="46"/>
      <c r="O28" s="46"/>
      <c r="P28" s="1"/>
    </row>
    <row r="29" spans="1:17" x14ac:dyDescent="0.2">
      <c r="D29" s="1"/>
      <c r="H29" s="46"/>
      <c r="I29" s="46"/>
      <c r="J29" s="46"/>
      <c r="K29" s="46"/>
      <c r="L29" s="46"/>
      <c r="M29" s="46"/>
      <c r="N29" s="46"/>
      <c r="O29" s="46"/>
      <c r="P29" s="1"/>
    </row>
    <row r="30" spans="1:17" x14ac:dyDescent="0.2">
      <c r="D30" s="1"/>
      <c r="P30" s="1"/>
    </row>
    <row r="31" spans="1:17" x14ac:dyDescent="0.2">
      <c r="D31" s="1"/>
      <c r="P31" s="1"/>
    </row>
    <row r="32" spans="1:17" x14ac:dyDescent="0.2">
      <c r="D32" s="1"/>
      <c r="P32" s="1"/>
    </row>
    <row r="33" spans="4:16" x14ac:dyDescent="0.2">
      <c r="D33" s="1"/>
      <c r="P33" s="1"/>
    </row>
    <row r="34" spans="4:16" x14ac:dyDescent="0.2">
      <c r="D34" s="1"/>
    </row>
    <row r="35" spans="4:16" x14ac:dyDescent="0.2">
      <c r="D35" s="1"/>
    </row>
    <row r="36" spans="4:16" x14ac:dyDescent="0.2">
      <c r="D36" s="1"/>
    </row>
    <row r="37" spans="4:16" x14ac:dyDescent="0.2">
      <c r="D37" s="1"/>
    </row>
    <row r="38" spans="4:16" x14ac:dyDescent="0.2">
      <c r="D38" s="1"/>
    </row>
  </sheetData>
  <mergeCells count="56">
    <mergeCell ref="O21:O24"/>
    <mergeCell ref="A5:A8"/>
    <mergeCell ref="A9:A12"/>
    <mergeCell ref="A13:A16"/>
    <mergeCell ref="A17:A18"/>
    <mergeCell ref="A19:A20"/>
    <mergeCell ref="A21:A24"/>
    <mergeCell ref="J5:N5"/>
    <mergeCell ref="J7:N7"/>
    <mergeCell ref="J9:N9"/>
    <mergeCell ref="J11:N11"/>
    <mergeCell ref="J13:N13"/>
    <mergeCell ref="J23:N23"/>
    <mergeCell ref="J21:N21"/>
    <mergeCell ref="J19:N19"/>
    <mergeCell ref="B9:B12"/>
    <mergeCell ref="E4:H4"/>
    <mergeCell ref="B17:B18"/>
    <mergeCell ref="O13:O16"/>
    <mergeCell ref="O17:O18"/>
    <mergeCell ref="O19:O20"/>
    <mergeCell ref="J15:N15"/>
    <mergeCell ref="J17:N17"/>
    <mergeCell ref="C15:C16"/>
    <mergeCell ref="C13:C14"/>
    <mergeCell ref="C11:C12"/>
    <mergeCell ref="C9:C10"/>
    <mergeCell ref="C7:C8"/>
    <mergeCell ref="C5:C6"/>
    <mergeCell ref="O9:O12"/>
    <mergeCell ref="O5:O8"/>
    <mergeCell ref="B5:B8"/>
    <mergeCell ref="D15:D16"/>
    <mergeCell ref="B13:B16"/>
    <mergeCell ref="D17:D18"/>
    <mergeCell ref="D19:D20"/>
    <mergeCell ref="D21:D22"/>
    <mergeCell ref="B19:B20"/>
    <mergeCell ref="C17:C18"/>
    <mergeCell ref="C19:C20"/>
    <mergeCell ref="E2:H2"/>
    <mergeCell ref="I21:I24"/>
    <mergeCell ref="B21:B24"/>
    <mergeCell ref="C23:C24"/>
    <mergeCell ref="D23:D24"/>
    <mergeCell ref="I5:I8"/>
    <mergeCell ref="I9:I12"/>
    <mergeCell ref="I13:I16"/>
    <mergeCell ref="I17:I18"/>
    <mergeCell ref="I19:I20"/>
    <mergeCell ref="C21:C22"/>
    <mergeCell ref="D5:D6"/>
    <mergeCell ref="D7:D8"/>
    <mergeCell ref="D9:D10"/>
    <mergeCell ref="D11:D12"/>
    <mergeCell ref="D13:D14"/>
  </mergeCells>
  <pageMargins left="0.7" right="0.7" top="0.75" bottom="0.75" header="0.3" footer="0.3"/>
  <pageSetup paperSize="3" scale="80" orientation="landscape" horizontalDpi="0" verticalDpi="0"/>
  <headerFooter>
    <oddHeader>&amp;C&amp;"Calibri (Body),Regular"&amp;22ISO Organisational Readiness Assessment</oddHeader>
    <oddFooter xml:space="preserve">&amp;CLean Construct Ltd www.leanconstruct.co.uk
 mail info@leanconstruct.co.uk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B9D6-90D8-5B41-AF52-DFF38F527F47}">
  <dimension ref="F1:M45"/>
  <sheetViews>
    <sheetView zoomScaleNormal="100" workbookViewId="0">
      <selection activeCell="R25" sqref="R25"/>
    </sheetView>
  </sheetViews>
  <sheetFormatPr baseColWidth="10" defaultRowHeight="16" x14ac:dyDescent="0.2"/>
  <sheetData>
    <row r="1" spans="6:9" ht="17" thickBot="1" x14ac:dyDescent="0.25"/>
    <row r="2" spans="6:9" x14ac:dyDescent="0.2">
      <c r="F2" s="9" t="s">
        <v>76</v>
      </c>
      <c r="G2" s="10"/>
      <c r="H2" s="11"/>
      <c r="I2" s="15">
        <f>AVERAGE('Maturity Matrix ISO 18404 Lean '!O5:O24)</f>
        <v>0.64583333333333337</v>
      </c>
    </row>
    <row r="3" spans="6:9" ht="17" thickBot="1" x14ac:dyDescent="0.25">
      <c r="F3" s="12"/>
      <c r="G3" s="13"/>
      <c r="H3" s="14"/>
      <c r="I3" s="16"/>
    </row>
    <row r="45" spans="7:13" ht="89" customHeight="1" x14ac:dyDescent="0.2">
      <c r="G45" s="8" t="s">
        <v>60</v>
      </c>
      <c r="H45" s="8"/>
      <c r="I45" s="8"/>
      <c r="J45" s="8"/>
      <c r="K45" s="8"/>
      <c r="L45" s="8"/>
      <c r="M45" s="8"/>
    </row>
  </sheetData>
  <mergeCells count="3">
    <mergeCell ref="G45:M45"/>
    <mergeCell ref="F2:H3"/>
    <mergeCell ref="I2:I3"/>
  </mergeCell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D322-7BEC-CF4D-B1D5-D65D80B02FB5}">
  <dimension ref="B5:F25"/>
  <sheetViews>
    <sheetView zoomScale="118" zoomScaleNormal="140" workbookViewId="0">
      <selection activeCell="E31" sqref="E31"/>
    </sheetView>
  </sheetViews>
  <sheetFormatPr baseColWidth="10" defaultRowHeight="16" x14ac:dyDescent="0.2"/>
  <cols>
    <col min="1" max="1" width="5.1640625" customWidth="1"/>
    <col min="3" max="3" width="22.33203125" bestFit="1" customWidth="1"/>
    <col min="4" max="4" width="14.6640625" customWidth="1"/>
    <col min="5" max="5" width="64" customWidth="1"/>
    <col min="6" max="6" width="92" customWidth="1"/>
  </cols>
  <sheetData>
    <row r="5" spans="2:6" ht="36" customHeight="1" thickBot="1" x14ac:dyDescent="0.35">
      <c r="E5" s="2" t="s">
        <v>58</v>
      </c>
      <c r="F5" s="3" t="s">
        <v>56</v>
      </c>
    </row>
    <row r="6" spans="2:6" ht="21" customHeight="1" x14ac:dyDescent="0.2">
      <c r="B6" s="17">
        <v>1</v>
      </c>
      <c r="C6" s="20" t="s">
        <v>1</v>
      </c>
      <c r="D6" s="23">
        <v>1</v>
      </c>
      <c r="E6" s="40" t="s">
        <v>62</v>
      </c>
      <c r="F6" s="39" t="s">
        <v>64</v>
      </c>
    </row>
    <row r="7" spans="2:6" ht="21" customHeight="1" x14ac:dyDescent="0.2">
      <c r="B7" s="18"/>
      <c r="C7" s="21"/>
      <c r="D7" s="24"/>
      <c r="E7" s="40"/>
      <c r="F7" s="39"/>
    </row>
    <row r="8" spans="2:6" ht="21" customHeight="1" x14ac:dyDescent="0.2">
      <c r="B8" s="18"/>
      <c r="C8" s="21"/>
      <c r="D8" s="25">
        <v>2</v>
      </c>
      <c r="E8" s="40" t="s">
        <v>63</v>
      </c>
      <c r="F8" s="39" t="s">
        <v>65</v>
      </c>
    </row>
    <row r="9" spans="2:6" ht="53" customHeight="1" thickBot="1" x14ac:dyDescent="0.25">
      <c r="B9" s="19"/>
      <c r="C9" s="22"/>
      <c r="D9" s="26"/>
      <c r="E9" s="40"/>
      <c r="F9" s="39"/>
    </row>
    <row r="10" spans="2:6" ht="21" customHeight="1" x14ac:dyDescent="0.2">
      <c r="B10" s="17">
        <v>2</v>
      </c>
      <c r="C10" s="27" t="s">
        <v>8</v>
      </c>
      <c r="D10" s="30">
        <v>3</v>
      </c>
      <c r="E10" s="41" t="s">
        <v>73</v>
      </c>
      <c r="F10" s="39" t="s">
        <v>66</v>
      </c>
    </row>
    <row r="11" spans="2:6" ht="21" customHeight="1" x14ac:dyDescent="0.2">
      <c r="B11" s="18"/>
      <c r="C11" s="28"/>
      <c r="D11" s="31"/>
      <c r="E11" s="42"/>
      <c r="F11" s="39"/>
    </row>
    <row r="12" spans="2:6" ht="21" customHeight="1" x14ac:dyDescent="0.2">
      <c r="B12" s="18"/>
      <c r="C12" s="28"/>
      <c r="D12" s="32">
        <v>4</v>
      </c>
      <c r="E12" s="41" t="s">
        <v>67</v>
      </c>
      <c r="F12" s="39" t="s">
        <v>68</v>
      </c>
    </row>
    <row r="13" spans="2:6" ht="22" customHeight="1" thickBot="1" x14ac:dyDescent="0.25">
      <c r="B13" s="19"/>
      <c r="C13" s="29"/>
      <c r="D13" s="33"/>
      <c r="E13" s="42"/>
      <c r="F13" s="39"/>
    </row>
    <row r="14" spans="2:6" ht="21" customHeight="1" x14ac:dyDescent="0.2">
      <c r="B14" s="17">
        <v>3</v>
      </c>
      <c r="C14" s="20" t="s">
        <v>11</v>
      </c>
      <c r="D14" s="23">
        <v>5</v>
      </c>
      <c r="E14" s="43" t="s">
        <v>69</v>
      </c>
      <c r="F14" s="39" t="s">
        <v>77</v>
      </c>
    </row>
    <row r="15" spans="2:6" ht="21" customHeight="1" x14ac:dyDescent="0.2">
      <c r="B15" s="18"/>
      <c r="C15" s="21"/>
      <c r="D15" s="24"/>
      <c r="E15" s="44"/>
      <c r="F15" s="39"/>
    </row>
    <row r="16" spans="2:6" ht="21" customHeight="1" x14ac:dyDescent="0.2">
      <c r="B16" s="18"/>
      <c r="C16" s="21"/>
      <c r="D16" s="25">
        <v>6</v>
      </c>
      <c r="E16" s="44"/>
      <c r="F16" s="39" t="s">
        <v>70</v>
      </c>
    </row>
    <row r="17" spans="2:6" ht="22" customHeight="1" thickBot="1" x14ac:dyDescent="0.25">
      <c r="B17" s="19"/>
      <c r="C17" s="22"/>
      <c r="D17" s="26"/>
      <c r="E17" s="45"/>
      <c r="F17" s="39"/>
    </row>
    <row r="18" spans="2:6" ht="21" customHeight="1" x14ac:dyDescent="0.2">
      <c r="B18" s="17">
        <v>4</v>
      </c>
      <c r="C18" s="34" t="s">
        <v>12</v>
      </c>
      <c r="D18" s="30">
        <v>7</v>
      </c>
      <c r="E18" s="41" t="s">
        <v>69</v>
      </c>
      <c r="F18" s="39" t="s">
        <v>71</v>
      </c>
    </row>
    <row r="19" spans="2:6" ht="61" customHeight="1" thickBot="1" x14ac:dyDescent="0.25">
      <c r="B19" s="19"/>
      <c r="C19" s="35"/>
      <c r="D19" s="33"/>
      <c r="E19" s="42"/>
      <c r="F19" s="39"/>
    </row>
    <row r="20" spans="2:6" ht="21" customHeight="1" x14ac:dyDescent="0.2">
      <c r="B20" s="17">
        <v>5</v>
      </c>
      <c r="C20" s="36" t="s">
        <v>13</v>
      </c>
      <c r="D20" s="23">
        <v>8</v>
      </c>
      <c r="E20" s="40" t="s">
        <v>57</v>
      </c>
      <c r="F20" s="39" t="s">
        <v>82</v>
      </c>
    </row>
    <row r="21" spans="2:6" ht="61" customHeight="1" thickBot="1" x14ac:dyDescent="0.25">
      <c r="B21" s="19"/>
      <c r="C21" s="37"/>
      <c r="D21" s="26"/>
      <c r="E21" s="40"/>
      <c r="F21" s="39"/>
    </row>
    <row r="22" spans="2:6" ht="21" customHeight="1" x14ac:dyDescent="0.2">
      <c r="B22" s="17">
        <v>6</v>
      </c>
      <c r="C22" s="34" t="s">
        <v>14</v>
      </c>
      <c r="D22" s="30">
        <v>9</v>
      </c>
      <c r="E22" s="41" t="s">
        <v>74</v>
      </c>
      <c r="F22" s="39" t="s">
        <v>72</v>
      </c>
    </row>
    <row r="23" spans="2:6" ht="65" customHeight="1" x14ac:dyDescent="0.2">
      <c r="B23" s="18"/>
      <c r="C23" s="38"/>
      <c r="D23" s="31"/>
      <c r="E23" s="42"/>
      <c r="F23" s="39"/>
    </row>
    <row r="24" spans="2:6" ht="21" customHeight="1" x14ac:dyDescent="0.2">
      <c r="B24" s="18"/>
      <c r="C24" s="38"/>
      <c r="D24" s="32">
        <v>10</v>
      </c>
      <c r="E24" s="41" t="s">
        <v>67</v>
      </c>
      <c r="F24" s="39" t="s">
        <v>75</v>
      </c>
    </row>
    <row r="25" spans="2:6" ht="48" customHeight="1" thickBot="1" x14ac:dyDescent="0.25">
      <c r="B25" s="19"/>
      <c r="C25" s="35"/>
      <c r="D25" s="33"/>
      <c r="E25" s="42"/>
      <c r="F25" s="39"/>
    </row>
  </sheetData>
  <mergeCells count="41">
    <mergeCell ref="F16:F17"/>
    <mergeCell ref="E22:E23"/>
    <mergeCell ref="E24:E25"/>
    <mergeCell ref="F18:F19"/>
    <mergeCell ref="F20:F21"/>
    <mergeCell ref="F22:F23"/>
    <mergeCell ref="F24:F25"/>
    <mergeCell ref="E6:E7"/>
    <mergeCell ref="E8:E9"/>
    <mergeCell ref="E20:E21"/>
    <mergeCell ref="E10:E11"/>
    <mergeCell ref="E12:E13"/>
    <mergeCell ref="E18:E19"/>
    <mergeCell ref="E14:E17"/>
    <mergeCell ref="F6:F7"/>
    <mergeCell ref="F8:F9"/>
    <mergeCell ref="F10:F11"/>
    <mergeCell ref="F12:F13"/>
    <mergeCell ref="F14:F15"/>
    <mergeCell ref="B20:B21"/>
    <mergeCell ref="C20:C21"/>
    <mergeCell ref="D20:D21"/>
    <mergeCell ref="B22:B25"/>
    <mergeCell ref="C22:C25"/>
    <mergeCell ref="D22:D23"/>
    <mergeCell ref="D24:D25"/>
    <mergeCell ref="B14:B17"/>
    <mergeCell ref="C14:C17"/>
    <mergeCell ref="D14:D15"/>
    <mergeCell ref="D16:D17"/>
    <mergeCell ref="B18:B19"/>
    <mergeCell ref="C18:C19"/>
    <mergeCell ref="D18:D19"/>
    <mergeCell ref="B6:B9"/>
    <mergeCell ref="C6:C9"/>
    <mergeCell ref="D6:D7"/>
    <mergeCell ref="D8:D9"/>
    <mergeCell ref="B10:B13"/>
    <mergeCell ref="C10:C13"/>
    <mergeCell ref="D10:D11"/>
    <mergeCell ref="D12:D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Maturity Matrix ISO 18404 Lean </vt:lpstr>
      <vt:lpstr>Summary</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Ward</dc:creator>
  <cp:lastModifiedBy>Steven Ward</cp:lastModifiedBy>
  <dcterms:created xsi:type="dcterms:W3CDTF">2018-08-29T15:35:26Z</dcterms:created>
  <dcterms:modified xsi:type="dcterms:W3CDTF">2023-02-15T09:54:25Z</dcterms:modified>
</cp:coreProperties>
</file>